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2" windowWidth="16092" windowHeight="9660"/>
  </bookViews>
  <sheets>
    <sheet name="Sheet1" sheetId="1" r:id="rId1"/>
  </sheets>
  <calcPr calcId="144525"/>
</workbook>
</file>

<file path=xl/calcChain.xml><?xml version="1.0" encoding="utf-8"?>
<calcChain xmlns="http://schemas.openxmlformats.org/spreadsheetml/2006/main">
  <c r="C3" i="1" l="1"/>
  <c r="C23" i="1" l="1"/>
  <c r="C27" i="1" s="1"/>
  <c r="C28" i="1" s="1"/>
  <c r="C14" i="1" s="1"/>
  <c r="C7" i="1"/>
  <c r="C11" i="1" s="1"/>
  <c r="C12" i="1" s="1"/>
  <c r="C13" i="1" s="1"/>
  <c r="C4" i="1"/>
  <c r="B16" i="1"/>
  <c r="B15" i="1"/>
  <c r="B14" i="1"/>
  <c r="B28" i="1"/>
  <c r="B27" i="1"/>
  <c r="B23" i="1"/>
  <c r="B13" i="1"/>
  <c r="B12" i="1"/>
  <c r="B11" i="1"/>
  <c r="B7" i="1"/>
  <c r="B5" i="1"/>
  <c r="B4" i="1"/>
  <c r="B3" i="1"/>
  <c r="C5" i="1" l="1"/>
  <c r="C15" i="1"/>
  <c r="C16" i="1" l="1"/>
</calcChain>
</file>

<file path=xl/sharedStrings.xml><?xml version="1.0" encoding="utf-8"?>
<sst xmlns="http://schemas.openxmlformats.org/spreadsheetml/2006/main" count="25" uniqueCount="25">
  <si>
    <t>Concepto</t>
  </si>
  <si>
    <t>Ejemplo</t>
  </si>
  <si>
    <t>Precio de compra ($)</t>
  </si>
  <si>
    <t>Down payment (20%)</t>
  </si>
  <si>
    <t>Gastos de cierre (5%)</t>
  </si>
  <si>
    <t>Inversión inicial total</t>
  </si>
  <si>
    <t>Renta mensual ($)</t>
  </si>
  <si>
    <t>Renta anual ($)</t>
  </si>
  <si>
    <t>Impuestos anuales ($)</t>
  </si>
  <si>
    <t>Seguro anual ($)</t>
  </si>
  <si>
    <t>Mantenimiento anual ($)</t>
  </si>
  <si>
    <t>Administración (5% renta)</t>
  </si>
  <si>
    <t>Gastos operativos totales</t>
  </si>
  <si>
    <t>NOI (Ingreso operativo neto)</t>
  </si>
  <si>
    <t>Pago anual de hipoteca</t>
  </si>
  <si>
    <t>Flujo de caja anual</t>
  </si>
  <si>
    <t>ROI (%)</t>
  </si>
  <si>
    <t>Tus numeros</t>
  </si>
  <si>
    <t>Valores que colocas tu</t>
  </si>
  <si>
    <t>Pago anual de Hipoteca</t>
  </si>
  <si>
    <t>Tasa anual</t>
  </si>
  <si>
    <t>Monto del prestamo</t>
  </si>
  <si>
    <t>Plazo del prestamo (en meses)</t>
  </si>
  <si>
    <t>Pago Mensual de Hipoteca</t>
  </si>
  <si>
    <t>Pago Anual de Hipoteca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</si>
</sst>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0061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rgb="FFF2F2F2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">
    <xf numFmtId="0" fontId="0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4" fillId="4" borderId="2" applyNumberFormat="0" applyAlignment="0" applyProtection="0"/>
  </cellStyleXfs>
  <cellXfs count="11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2" borderId="0" xfId="1"/>
    <xf numFmtId="0" fontId="4" fillId="4" borderId="2" xfId="3"/>
    <xf numFmtId="2" fontId="0" fillId="0" borderId="0" xfId="0" applyNumberFormat="1" applyAlignment="1">
      <alignment wrapText="1"/>
    </xf>
    <xf numFmtId="4" fontId="0" fillId="0" borderId="0" xfId="0" applyNumberFormat="1"/>
    <xf numFmtId="4" fontId="4" fillId="4" borderId="2" xfId="3" applyNumberFormat="1"/>
    <xf numFmtId="4" fontId="2" fillId="2" borderId="0" xfId="1" applyNumberFormat="1"/>
    <xf numFmtId="0" fontId="5" fillId="3" borderId="0" xfId="2" applyFont="1"/>
    <xf numFmtId="0" fontId="6" fillId="2" borderId="0" xfId="1" applyFont="1"/>
    <xf numFmtId="4" fontId="0" fillId="5" borderId="0" xfId="0" applyNumberFormat="1" applyFill="1"/>
  </cellXfs>
  <cellStyles count="4">
    <cellStyle name="Calculation" xfId="3" builtinId="22"/>
    <cellStyle name="Good" xfId="1" builtinId="26"/>
    <cellStyle name="Neutral" xfId="2" builtinId="2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8"/>
  <sheetViews>
    <sheetView tabSelected="1" workbookViewId="0">
      <selection activeCell="C24" sqref="C24"/>
    </sheetView>
  </sheetViews>
  <sheetFormatPr defaultRowHeight="14.4" x14ac:dyDescent="0.3"/>
  <cols>
    <col min="1" max="1" width="27.6640625" customWidth="1"/>
    <col min="2" max="2" width="15.88671875" customWidth="1"/>
    <col min="3" max="3" width="12.44140625" customWidth="1"/>
    <col min="5" max="5" width="20.33203125" customWidth="1"/>
    <col min="7" max="7" width="13.88671875" customWidth="1"/>
  </cols>
  <sheetData>
    <row r="1" spans="1:3" x14ac:dyDescent="0.3">
      <c r="A1" s="1" t="s">
        <v>0</v>
      </c>
      <c r="B1" s="1" t="s">
        <v>1</v>
      </c>
      <c r="C1" s="8" t="s">
        <v>17</v>
      </c>
    </row>
    <row r="2" spans="1:3" x14ac:dyDescent="0.3">
      <c r="A2" t="s">
        <v>2</v>
      </c>
      <c r="B2" s="7">
        <v>300000</v>
      </c>
      <c r="C2" s="7"/>
    </row>
    <row r="3" spans="1:3" x14ac:dyDescent="0.3">
      <c r="A3" t="s">
        <v>3</v>
      </c>
      <c r="B3" s="5">
        <f>B2*0.2</f>
        <v>60000</v>
      </c>
      <c r="C3" s="5">
        <f>C2*0.2</f>
        <v>0</v>
      </c>
    </row>
    <row r="4" spans="1:3" x14ac:dyDescent="0.3">
      <c r="A4" t="s">
        <v>4</v>
      </c>
      <c r="B4" s="5">
        <f>B2*0.05</f>
        <v>15000</v>
      </c>
      <c r="C4" s="5">
        <f>C2*0.05</f>
        <v>0</v>
      </c>
    </row>
    <row r="5" spans="1:3" x14ac:dyDescent="0.3">
      <c r="A5" t="s">
        <v>5</v>
      </c>
      <c r="B5" s="5">
        <f>B3+B4</f>
        <v>75000</v>
      </c>
      <c r="C5" s="5">
        <f>C3+C4</f>
        <v>0</v>
      </c>
    </row>
    <row r="6" spans="1:3" x14ac:dyDescent="0.3">
      <c r="A6" t="s">
        <v>6</v>
      </c>
      <c r="B6" s="7">
        <v>2700</v>
      </c>
      <c r="C6" s="7"/>
    </row>
    <row r="7" spans="1:3" x14ac:dyDescent="0.3">
      <c r="A7" t="s">
        <v>7</v>
      </c>
      <c r="B7" s="5">
        <f>B6*12</f>
        <v>32400</v>
      </c>
      <c r="C7" s="5">
        <f>C6*12</f>
        <v>0</v>
      </c>
    </row>
    <row r="8" spans="1:3" x14ac:dyDescent="0.3">
      <c r="A8" t="s">
        <v>8</v>
      </c>
      <c r="B8" s="7">
        <v>4000</v>
      </c>
      <c r="C8" s="7"/>
    </row>
    <row r="9" spans="1:3" x14ac:dyDescent="0.3">
      <c r="A9" t="s">
        <v>9</v>
      </c>
      <c r="B9" s="7">
        <v>2000</v>
      </c>
      <c r="C9" s="7"/>
    </row>
    <row r="10" spans="1:3" x14ac:dyDescent="0.3">
      <c r="A10" t="s">
        <v>10</v>
      </c>
      <c r="B10" s="7">
        <v>1000</v>
      </c>
      <c r="C10" s="7"/>
    </row>
    <row r="11" spans="1:3" x14ac:dyDescent="0.3">
      <c r="A11" t="s">
        <v>11</v>
      </c>
      <c r="B11" s="5">
        <f>B7*0.05</f>
        <v>1620</v>
      </c>
      <c r="C11" s="5">
        <f>C7*0.05</f>
        <v>0</v>
      </c>
    </row>
    <row r="12" spans="1:3" x14ac:dyDescent="0.3">
      <c r="A12" t="s">
        <v>12</v>
      </c>
      <c r="B12" s="5">
        <f>B11+B10+B9+B8</f>
        <v>8620</v>
      </c>
      <c r="C12" s="5">
        <f>C11+C10+C9+C8</f>
        <v>0</v>
      </c>
    </row>
    <row r="13" spans="1:3" x14ac:dyDescent="0.3">
      <c r="A13" t="s">
        <v>13</v>
      </c>
      <c r="B13" s="5">
        <f>B7-B12</f>
        <v>23780</v>
      </c>
      <c r="C13" s="5">
        <f>C7-C12</f>
        <v>0</v>
      </c>
    </row>
    <row r="14" spans="1:3" x14ac:dyDescent="0.3">
      <c r="A14" t="s">
        <v>14</v>
      </c>
      <c r="B14" s="6">
        <f>B28</f>
        <v>18203.559076597423</v>
      </c>
      <c r="C14" s="6" t="e">
        <f>C28</f>
        <v>#DIV/0!</v>
      </c>
    </row>
    <row r="15" spans="1:3" x14ac:dyDescent="0.3">
      <c r="A15" t="s">
        <v>15</v>
      </c>
      <c r="B15" s="5">
        <f>B13-B14</f>
        <v>5576.440923402577</v>
      </c>
      <c r="C15" s="5" t="e">
        <f>C13-C14</f>
        <v>#DIV/0!</v>
      </c>
    </row>
    <row r="16" spans="1:3" x14ac:dyDescent="0.3">
      <c r="A16" t="s">
        <v>16</v>
      </c>
      <c r="B16" s="5">
        <f>(B15/B5)*100</f>
        <v>7.4352545645367698</v>
      </c>
      <c r="C16" s="10" t="e">
        <f>(C15/C5)*100</f>
        <v>#DIV/0!</v>
      </c>
    </row>
    <row r="20" spans="1:3" x14ac:dyDescent="0.3">
      <c r="A20" s="9" t="s">
        <v>18</v>
      </c>
    </row>
    <row r="21" spans="1:3" x14ac:dyDescent="0.3">
      <c r="A21" s="3" t="s">
        <v>19</v>
      </c>
    </row>
    <row r="22" spans="1:3" x14ac:dyDescent="0.3">
      <c r="A22" t="s">
        <v>20</v>
      </c>
      <c r="B22" s="2">
        <v>6.5</v>
      </c>
      <c r="C22" s="2"/>
    </row>
    <row r="23" spans="1:3" x14ac:dyDescent="0.3">
      <c r="A23" t="s">
        <v>21</v>
      </c>
      <c r="B23">
        <f>B2-B3</f>
        <v>240000</v>
      </c>
      <c r="C23">
        <f>C2-C3</f>
        <v>0</v>
      </c>
    </row>
    <row r="24" spans="1:3" x14ac:dyDescent="0.3">
      <c r="A24" t="s">
        <v>22</v>
      </c>
      <c r="B24" s="2">
        <v>360</v>
      </c>
      <c r="C24" s="2"/>
    </row>
    <row r="25" spans="1:3" x14ac:dyDescent="0.3">
      <c r="B25" s="4"/>
      <c r="C25" s="4"/>
    </row>
    <row r="27" spans="1:3" x14ac:dyDescent="0.3">
      <c r="A27" t="s">
        <v>23</v>
      </c>
      <c r="B27" s="5">
        <f>B23*((B22/100/12)*POWER(1+B22/100/12,B24))/(POWER(1+B22/100/12,B24)-1)</f>
        <v>1516.9632563831185</v>
      </c>
      <c r="C27" s="5" t="e">
        <f>C23*((C22/100/12)*POWER(1+C22/100/12,C24))/(POWER(1+C22/100/12,C24)-1)</f>
        <v>#DIV/0!</v>
      </c>
    </row>
    <row r="28" spans="1:3" x14ac:dyDescent="0.3">
      <c r="A28" s="3" t="s">
        <v>24</v>
      </c>
      <c r="B28" s="6">
        <f>B27*12</f>
        <v>18203.559076597423</v>
      </c>
      <c r="C28" s="6" t="e">
        <f>C27*12</f>
        <v>#DIV/0!</v>
      </c>
    </row>
  </sheetData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raul8</cp:lastModifiedBy>
  <dcterms:created xsi:type="dcterms:W3CDTF">2025-09-14T02:19:20Z</dcterms:created>
  <dcterms:modified xsi:type="dcterms:W3CDTF">2025-09-14T14:45:03Z</dcterms:modified>
</cp:coreProperties>
</file>